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13_ncr:1_{653C09AD-2308-284B-8580-3FF3764AE509}" xr6:coauthVersionLast="45" xr6:coauthVersionMax="45" xr10:uidLastSave="{00000000-0000-0000-0000-000000000000}"/>
  <bookViews>
    <workbookView xWindow="1340" yWindow="500" windowWidth="25260" windowHeight="15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3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C27" i="1"/>
  <c r="C28" i="1"/>
  <c r="C29" i="1"/>
  <c r="C26" i="1"/>
  <c r="B29" i="1"/>
  <c r="B28" i="1"/>
  <c r="B27" i="1"/>
  <c r="B26" i="1"/>
  <c r="B23" i="1"/>
</calcChain>
</file>

<file path=xl/sharedStrings.xml><?xml version="1.0" encoding="utf-8"?>
<sst xmlns="http://schemas.openxmlformats.org/spreadsheetml/2006/main" count="84" uniqueCount="31">
  <si>
    <t>A</t>
  </si>
  <si>
    <t>B</t>
  </si>
  <si>
    <t>C</t>
  </si>
  <si>
    <t>D</t>
  </si>
  <si>
    <t>E</t>
  </si>
  <si>
    <t>F</t>
  </si>
  <si>
    <t>G</t>
  </si>
  <si>
    <t>H</t>
  </si>
  <si>
    <t>Branco</t>
  </si>
  <si>
    <t>PN SR B</t>
  </si>
  <si>
    <t>PN SS 2</t>
  </si>
  <si>
    <t>PN SS 1</t>
  </si>
  <si>
    <t>PN C1</t>
  </si>
  <si>
    <t>PN C2</t>
  </si>
  <si>
    <t>TN D2</t>
  </si>
  <si>
    <t>TN SR M</t>
  </si>
  <si>
    <t>TN D1</t>
  </si>
  <si>
    <t>TN C R</t>
  </si>
  <si>
    <t>TN C1</t>
  </si>
  <si>
    <t>TN C2</t>
  </si>
  <si>
    <t>TN SR 1M</t>
  </si>
  <si>
    <t>BSA (mg/mL)</t>
  </si>
  <si>
    <t>PN B C1</t>
  </si>
  <si>
    <t>PN B C2</t>
  </si>
  <si>
    <t>Notes: The yellow ABS values were excluded from calculations since they vary significantly when compared to the other technical replicates</t>
  </si>
  <si>
    <t>Blank</t>
  </si>
  <si>
    <t>Average ABS</t>
  </si>
  <si>
    <t xml:space="preserve">Corrected ABS </t>
  </si>
  <si>
    <t>Sample</t>
  </si>
  <si>
    <t>[protein] (mg/mL)</t>
  </si>
  <si>
    <t>ABS=0.7259[protein]+0.061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</si>
</sst>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1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768263342082241"/>
                  <c:y val="0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PT"/>
                </a:p>
              </c:txPr>
            </c:trendlineLbl>
          </c:trendline>
          <c:xVal>
            <c:numRef>
              <c:f>Sheet1!$A$26:$A$29</c:f>
              <c:numCache>
                <c:formatCode>General</c:formatCode>
                <c:ptCount val="4"/>
                <c:pt idx="0">
                  <c:v>0.05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</c:numCache>
            </c:numRef>
          </c:xVal>
          <c:yVal>
            <c:numRef>
              <c:f>Sheet1!$C$26:$C$29</c:f>
              <c:numCache>
                <c:formatCode>General</c:formatCode>
                <c:ptCount val="4"/>
                <c:pt idx="0">
                  <c:v>9.099999999999997E-2</c:v>
                </c:pt>
                <c:pt idx="1">
                  <c:v>0.29549999999999998</c:v>
                </c:pt>
                <c:pt idx="2">
                  <c:v>0.34650000000000003</c:v>
                </c:pt>
                <c:pt idx="3">
                  <c:v>0.41849999999999998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2-2349-B9CB-446847EF3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804816"/>
        <c:axId val="1776767104"/>
      </c:scatterChart>
      <c:valAx>
        <c:axId val="177680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T"/>
          </a:p>
        </c:txPr>
        <c:crossAx val="1776767104"/>
        <c:crosses val="autoZero"/>
        <c:crossBetween val="midCat"/>
      </c:valAx>
      <c:valAx>
        <c:axId val="17767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T"/>
          </a:p>
        </c:txPr>
        <c:crossAx val="177680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21</xdr:row>
      <xdr:rowOff>63500</xdr:rowOff>
    </xdr:from>
    <xdr:to>
      <xdr:col>10</xdr:col>
      <xdr:colOff>457200</xdr:colOff>
      <xdr:row>34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01D9DB-E38D-4E41-8D76-C3196CA35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U21" sqref="U21"/>
    </sheetView>
  </sheetViews>
  <sheetFormatPr baseColWidth="10" defaultColWidth="8.83203125" defaultRowHeight="15" x14ac:dyDescent="0.2"/>
  <sheetData>
    <row r="1" spans="1:19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9" ht="28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>
        <v>595</v>
      </c>
      <c r="P2" s="14" t="s">
        <v>28</v>
      </c>
      <c r="Q2" s="14" t="s">
        <v>26</v>
      </c>
      <c r="R2" s="14" t="s">
        <v>27</v>
      </c>
      <c r="S2" s="14" t="s">
        <v>29</v>
      </c>
    </row>
    <row r="3" spans="1:19" x14ac:dyDescent="0.2">
      <c r="A3" s="2" t="s">
        <v>1</v>
      </c>
      <c r="B3" s="3"/>
      <c r="C3" s="5">
        <v>0.32300000000000001</v>
      </c>
      <c r="D3" s="5">
        <v>0.33800000000000002</v>
      </c>
      <c r="E3" s="6">
        <v>0.40300000000000002</v>
      </c>
      <c r="F3" s="7">
        <v>0.44</v>
      </c>
      <c r="G3" s="3"/>
      <c r="H3" s="3"/>
      <c r="I3" s="8">
        <v>0.65200000000000002</v>
      </c>
      <c r="J3" s="8">
        <v>0.6</v>
      </c>
      <c r="K3" s="3"/>
      <c r="L3" s="3"/>
      <c r="M3" s="3"/>
      <c r="N3" s="4">
        <v>595</v>
      </c>
      <c r="P3" t="s">
        <v>9</v>
      </c>
      <c r="Q3" s="16">
        <f>AVERAGE(C5:E5)</f>
        <v>0.41066666666666668</v>
      </c>
      <c r="R3" s="16">
        <f>Q3-$B$23</f>
        <v>8.0166666666666664E-2</v>
      </c>
      <c r="S3" s="16">
        <f>(R3-0.061)/0.7259</f>
        <v>2.6404004224640676E-2</v>
      </c>
    </row>
    <row r="4" spans="1:19" x14ac:dyDescent="0.2">
      <c r="A4" s="2" t="s">
        <v>2</v>
      </c>
      <c r="B4" s="3"/>
      <c r="C4" s="8">
        <v>0.63300000000000001</v>
      </c>
      <c r="D4" s="9">
        <v>0.72099999999999997</v>
      </c>
      <c r="E4" s="9">
        <v>0.71799999999999997</v>
      </c>
      <c r="F4" s="10">
        <v>0.78</v>
      </c>
      <c r="G4" s="3"/>
      <c r="H4" s="3"/>
      <c r="I4" s="3"/>
      <c r="J4" s="3"/>
      <c r="K4" s="3"/>
      <c r="L4" s="3"/>
      <c r="M4" s="3"/>
      <c r="N4" s="4">
        <v>595</v>
      </c>
      <c r="P4" t="s">
        <v>10</v>
      </c>
      <c r="Q4" s="16">
        <f>AVERAGE(F5:H5)</f>
        <v>0.45599999999999996</v>
      </c>
      <c r="R4" s="16">
        <f t="shared" ref="R4:R16" si="0">Q4-$B$23</f>
        <v>0.12549999999999994</v>
      </c>
      <c r="S4" s="16">
        <f t="shared" ref="S4:S16" si="1">(R4-0.061)/0.7259</f>
        <v>8.8855214216834205E-2</v>
      </c>
    </row>
    <row r="5" spans="1:19" x14ac:dyDescent="0.2">
      <c r="A5" s="2" t="s">
        <v>3</v>
      </c>
      <c r="B5" s="3"/>
      <c r="C5" s="6">
        <v>0.41099999999999998</v>
      </c>
      <c r="D5" s="6">
        <v>0.39500000000000002</v>
      </c>
      <c r="E5" s="7">
        <v>0.42599999999999999</v>
      </c>
      <c r="F5" s="7">
        <v>0.437</v>
      </c>
      <c r="G5" s="11">
        <v>0.48499999999999999</v>
      </c>
      <c r="H5" s="7">
        <v>0.44600000000000001</v>
      </c>
      <c r="I5" s="7">
        <v>0.46800000000000003</v>
      </c>
      <c r="J5" s="11">
        <v>0.48899999999999999</v>
      </c>
      <c r="K5" s="11">
        <v>0.48099999999999998</v>
      </c>
      <c r="L5" s="3"/>
      <c r="M5" s="3"/>
      <c r="N5" s="4">
        <v>595</v>
      </c>
      <c r="P5" t="s">
        <v>22</v>
      </c>
      <c r="Q5" s="16">
        <f>AVERAGE(I5:K5)</f>
        <v>0.47933333333333339</v>
      </c>
      <c r="R5" s="16">
        <f t="shared" si="0"/>
        <v>0.14883333333333337</v>
      </c>
      <c r="S5" s="16">
        <f t="shared" si="1"/>
        <v>0.12099921935987516</v>
      </c>
    </row>
    <row r="6" spans="1:19" x14ac:dyDescent="0.2">
      <c r="A6" s="2" t="s">
        <v>4</v>
      </c>
      <c r="B6" s="3"/>
      <c r="C6" s="7">
        <v>0.432</v>
      </c>
      <c r="D6" s="7">
        <v>0.438</v>
      </c>
      <c r="E6" s="7">
        <v>0.441</v>
      </c>
      <c r="F6" s="11">
        <v>0.504</v>
      </c>
      <c r="G6" s="11">
        <v>0.50800000000000001</v>
      </c>
      <c r="H6" s="11">
        <v>0.51200000000000001</v>
      </c>
      <c r="I6" s="7">
        <v>0.42699999999999999</v>
      </c>
      <c r="J6" s="11">
        <v>0.48699999999999999</v>
      </c>
      <c r="K6" s="15">
        <v>0.91</v>
      </c>
      <c r="L6" s="3"/>
      <c r="M6" s="12"/>
      <c r="N6" s="4">
        <v>595</v>
      </c>
      <c r="P6" t="s">
        <v>11</v>
      </c>
      <c r="Q6" s="16">
        <f>AVERAGE(C6:E6)</f>
        <v>0.437</v>
      </c>
      <c r="R6" s="16">
        <f t="shared" si="0"/>
        <v>0.10649999999999998</v>
      </c>
      <c r="S6" s="16">
        <f t="shared" si="1"/>
        <v>6.2680810028929584E-2</v>
      </c>
    </row>
    <row r="7" spans="1:19" x14ac:dyDescent="0.2">
      <c r="A7" s="2" t="s">
        <v>5</v>
      </c>
      <c r="B7" s="3"/>
      <c r="C7" s="11">
        <v>0.52400000000000002</v>
      </c>
      <c r="D7" s="13">
        <v>0.58499999999999996</v>
      </c>
      <c r="E7" s="9">
        <v>0.68700000000000006</v>
      </c>
      <c r="F7" s="7">
        <v>0.46700000000000003</v>
      </c>
      <c r="G7" s="13">
        <v>0.56299999999999994</v>
      </c>
      <c r="H7" s="13">
        <v>0.57599999999999996</v>
      </c>
      <c r="I7" s="7">
        <v>0.45700000000000002</v>
      </c>
      <c r="J7" s="13">
        <v>0.58499999999999996</v>
      </c>
      <c r="K7" s="15">
        <v>0.70199999999999996</v>
      </c>
      <c r="L7" s="3"/>
      <c r="M7" s="3"/>
      <c r="N7" s="4">
        <v>595</v>
      </c>
      <c r="P7" t="s">
        <v>13</v>
      </c>
      <c r="Q7" s="16">
        <f>AVERAGE(F6:H6)</f>
        <v>0.50800000000000001</v>
      </c>
      <c r="R7" s="16">
        <f t="shared" si="0"/>
        <v>0.17749999999999999</v>
      </c>
      <c r="S7" s="16">
        <f t="shared" si="1"/>
        <v>0.16049042567846811</v>
      </c>
    </row>
    <row r="8" spans="1:19" x14ac:dyDescent="0.2">
      <c r="A8" s="2" t="s">
        <v>6</v>
      </c>
      <c r="B8" s="3"/>
      <c r="C8" s="7">
        <v>0.47499999999999998</v>
      </c>
      <c r="D8" s="7">
        <v>0.46600000000000003</v>
      </c>
      <c r="E8" s="11">
        <v>0.53300000000000003</v>
      </c>
      <c r="F8" s="11">
        <v>0.51600000000000001</v>
      </c>
      <c r="G8" s="15">
        <v>0.80900000000000005</v>
      </c>
      <c r="H8" s="8">
        <v>0.61699999999999999</v>
      </c>
      <c r="I8" s="6">
        <v>0.41399999999999998</v>
      </c>
      <c r="J8" s="7">
        <v>0.45500000000000002</v>
      </c>
      <c r="K8" s="6">
        <v>0.39</v>
      </c>
      <c r="L8" s="3"/>
      <c r="M8" s="3"/>
      <c r="N8" s="4">
        <v>595</v>
      </c>
      <c r="P8" t="s">
        <v>23</v>
      </c>
      <c r="Q8" s="16">
        <f>AVERAGE(I6:J6)</f>
        <v>0.45699999999999996</v>
      </c>
      <c r="R8" s="16">
        <f t="shared" si="0"/>
        <v>0.12649999999999995</v>
      </c>
      <c r="S8" s="16">
        <f t="shared" si="1"/>
        <v>9.0232814437250244E-2</v>
      </c>
    </row>
    <row r="9" spans="1:19" x14ac:dyDescent="0.2">
      <c r="A9" s="2" t="s">
        <v>7</v>
      </c>
      <c r="B9" s="3"/>
      <c r="C9" s="13">
        <v>0.56000000000000005</v>
      </c>
      <c r="D9" s="11">
        <v>0.495</v>
      </c>
      <c r="E9" s="11">
        <v>0.53700000000000003</v>
      </c>
      <c r="F9" s="7">
        <v>0.45700000000000002</v>
      </c>
      <c r="G9" s="7">
        <v>0.47099999999999997</v>
      </c>
      <c r="H9" s="15">
        <v>0.70899999999999996</v>
      </c>
      <c r="I9" s="3"/>
      <c r="J9" s="3"/>
      <c r="K9" s="3"/>
      <c r="L9" s="3"/>
      <c r="M9" s="3"/>
      <c r="N9" s="4">
        <v>595</v>
      </c>
      <c r="P9" t="s">
        <v>12</v>
      </c>
      <c r="Q9" s="16">
        <f>AVERAGE(C7:E7)</f>
        <v>0.59866666666666668</v>
      </c>
      <c r="R9" s="16">
        <f t="shared" si="0"/>
        <v>0.26816666666666666</v>
      </c>
      <c r="S9" s="16">
        <f t="shared" si="1"/>
        <v>0.28539284566285533</v>
      </c>
    </row>
    <row r="10" spans="1:19" x14ac:dyDescent="0.2">
      <c r="P10" t="s">
        <v>14</v>
      </c>
      <c r="Q10" s="16">
        <f>AVERAGE(F7:H7)</f>
        <v>0.53533333333333333</v>
      </c>
      <c r="R10" s="16">
        <f t="shared" si="0"/>
        <v>0.20483333333333331</v>
      </c>
      <c r="S10" s="16">
        <f t="shared" si="1"/>
        <v>0.19814483170317304</v>
      </c>
    </row>
    <row r="11" spans="1:19" x14ac:dyDescent="0.2">
      <c r="P11" t="s">
        <v>15</v>
      </c>
      <c r="Q11" s="16">
        <f>AVERAGE(I7:J7)</f>
        <v>0.52100000000000002</v>
      </c>
      <c r="R11" s="16">
        <f t="shared" si="0"/>
        <v>0.1905</v>
      </c>
      <c r="S11" s="16">
        <f t="shared" si="1"/>
        <v>0.17839922854387658</v>
      </c>
    </row>
    <row r="12" spans="1:19" x14ac:dyDescent="0.2">
      <c r="A12" s="1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P12" t="s">
        <v>16</v>
      </c>
      <c r="Q12" s="16">
        <f>AVERAGE(C8:E8)</f>
        <v>0.4913333333333334</v>
      </c>
      <c r="R12" s="16">
        <f t="shared" si="0"/>
        <v>0.16083333333333338</v>
      </c>
      <c r="S12" s="16">
        <f t="shared" si="1"/>
        <v>0.13753042200486759</v>
      </c>
    </row>
    <row r="13" spans="1:19" x14ac:dyDescent="0.2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v>595</v>
      </c>
      <c r="P13" t="s">
        <v>17</v>
      </c>
      <c r="Q13" s="16">
        <f>AVERAGE(F8,H8)</f>
        <v>0.5665</v>
      </c>
      <c r="R13" s="16">
        <f t="shared" si="0"/>
        <v>0.23599999999999999</v>
      </c>
      <c r="S13" s="16">
        <f t="shared" si="1"/>
        <v>0.24108003857280616</v>
      </c>
    </row>
    <row r="14" spans="1:19" x14ac:dyDescent="0.2">
      <c r="A14" s="2" t="s">
        <v>1</v>
      </c>
      <c r="B14" s="3"/>
      <c r="C14" s="5" t="s">
        <v>8</v>
      </c>
      <c r="D14" s="5" t="s">
        <v>8</v>
      </c>
      <c r="E14" s="6">
        <v>0.05</v>
      </c>
      <c r="F14" s="7">
        <v>0.05</v>
      </c>
      <c r="G14" s="3"/>
      <c r="H14" s="3"/>
      <c r="I14" s="8">
        <v>0.3</v>
      </c>
      <c r="J14" s="8">
        <v>0.3</v>
      </c>
      <c r="K14" s="3"/>
      <c r="L14" s="3"/>
      <c r="M14" s="3"/>
      <c r="N14" s="4">
        <v>595</v>
      </c>
      <c r="P14" t="s">
        <v>18</v>
      </c>
      <c r="Q14" s="16">
        <f>AVERAGE(I8:K8)</f>
        <v>0.41966666666666663</v>
      </c>
      <c r="R14" s="16">
        <f t="shared" si="0"/>
        <v>8.9166666666666616E-2</v>
      </c>
      <c r="S14" s="16">
        <f t="shared" si="1"/>
        <v>3.8802406208384925E-2</v>
      </c>
    </row>
    <row r="15" spans="1:19" x14ac:dyDescent="0.2">
      <c r="A15" s="2" t="s">
        <v>2</v>
      </c>
      <c r="B15" s="3"/>
      <c r="C15" s="8">
        <v>0.4</v>
      </c>
      <c r="D15" s="9">
        <v>0.4</v>
      </c>
      <c r="E15" s="9">
        <v>0.5</v>
      </c>
      <c r="F15" s="10">
        <v>0.5</v>
      </c>
      <c r="G15" s="3"/>
      <c r="H15" s="3"/>
      <c r="I15" s="3"/>
      <c r="J15" s="3"/>
      <c r="K15" s="3"/>
      <c r="L15" s="3"/>
      <c r="M15" s="3"/>
      <c r="N15" s="4">
        <v>595</v>
      </c>
      <c r="P15" t="s">
        <v>19</v>
      </c>
      <c r="Q15" s="16">
        <f>AVERAGE(C9:E9)</f>
        <v>0.53066666666666673</v>
      </c>
      <c r="R15" s="16">
        <f t="shared" si="0"/>
        <v>0.20016666666666671</v>
      </c>
      <c r="S15" s="16">
        <f t="shared" si="1"/>
        <v>0.19171603067456497</v>
      </c>
    </row>
    <row r="16" spans="1:19" x14ac:dyDescent="0.2">
      <c r="A16" s="2" t="s">
        <v>3</v>
      </c>
      <c r="B16" s="3"/>
      <c r="C16" s="6" t="s">
        <v>9</v>
      </c>
      <c r="D16" s="6" t="s">
        <v>9</v>
      </c>
      <c r="E16" s="6" t="s">
        <v>9</v>
      </c>
      <c r="F16" s="7" t="s">
        <v>10</v>
      </c>
      <c r="G16" s="7" t="s">
        <v>10</v>
      </c>
      <c r="H16" s="7" t="s">
        <v>10</v>
      </c>
      <c r="I16" s="7" t="s">
        <v>22</v>
      </c>
      <c r="J16" s="7" t="s">
        <v>22</v>
      </c>
      <c r="K16" s="7" t="s">
        <v>22</v>
      </c>
      <c r="L16" s="3"/>
      <c r="M16" s="3"/>
      <c r="N16" s="4">
        <v>595</v>
      </c>
      <c r="P16" t="s">
        <v>20</v>
      </c>
      <c r="Q16" s="16">
        <f>AVERAGE(F9:G9)</f>
        <v>0.46399999999999997</v>
      </c>
      <c r="R16" s="16">
        <f t="shared" si="0"/>
        <v>0.13349999999999995</v>
      </c>
      <c r="S16" s="16">
        <f t="shared" si="1"/>
        <v>9.9876015980162491E-2</v>
      </c>
    </row>
    <row r="17" spans="1:14" x14ac:dyDescent="0.2">
      <c r="A17" s="2" t="s">
        <v>4</v>
      </c>
      <c r="B17" s="3"/>
      <c r="C17" s="7" t="s">
        <v>11</v>
      </c>
      <c r="D17" s="7" t="s">
        <v>11</v>
      </c>
      <c r="E17" s="7" t="s">
        <v>11</v>
      </c>
      <c r="F17" s="11" t="s">
        <v>13</v>
      </c>
      <c r="G17" s="11" t="s">
        <v>13</v>
      </c>
      <c r="H17" s="11" t="s">
        <v>13</v>
      </c>
      <c r="I17" s="7" t="s">
        <v>23</v>
      </c>
      <c r="J17" s="7" t="s">
        <v>23</v>
      </c>
      <c r="K17" s="7" t="s">
        <v>23</v>
      </c>
      <c r="L17" s="3"/>
      <c r="M17" s="12"/>
      <c r="N17" s="4">
        <v>595</v>
      </c>
    </row>
    <row r="18" spans="1:14" x14ac:dyDescent="0.2">
      <c r="A18" s="2" t="s">
        <v>5</v>
      </c>
      <c r="B18" s="3"/>
      <c r="C18" s="11" t="s">
        <v>12</v>
      </c>
      <c r="D18" s="11" t="s">
        <v>12</v>
      </c>
      <c r="E18" s="11" t="s">
        <v>12</v>
      </c>
      <c r="F18" s="7" t="s">
        <v>14</v>
      </c>
      <c r="G18" s="7" t="s">
        <v>14</v>
      </c>
      <c r="H18" s="7" t="s">
        <v>14</v>
      </c>
      <c r="I18" s="7" t="s">
        <v>15</v>
      </c>
      <c r="J18" s="7" t="s">
        <v>15</v>
      </c>
      <c r="K18" s="7" t="s">
        <v>15</v>
      </c>
      <c r="L18" s="3"/>
      <c r="M18" s="3"/>
      <c r="N18" s="4">
        <v>595</v>
      </c>
    </row>
    <row r="19" spans="1:14" x14ac:dyDescent="0.2">
      <c r="A19" s="2" t="s">
        <v>6</v>
      </c>
      <c r="B19" s="3"/>
      <c r="C19" s="7" t="s">
        <v>16</v>
      </c>
      <c r="D19" s="7" t="s">
        <v>16</v>
      </c>
      <c r="E19" s="7" t="s">
        <v>16</v>
      </c>
      <c r="F19" s="11" t="s">
        <v>17</v>
      </c>
      <c r="G19" s="11" t="s">
        <v>17</v>
      </c>
      <c r="H19" s="11" t="s">
        <v>17</v>
      </c>
      <c r="I19" s="6" t="s">
        <v>18</v>
      </c>
      <c r="J19" s="6" t="s">
        <v>18</v>
      </c>
      <c r="K19" s="6" t="s">
        <v>18</v>
      </c>
      <c r="L19" s="3"/>
      <c r="M19" s="3"/>
      <c r="N19" s="4">
        <v>595</v>
      </c>
    </row>
    <row r="20" spans="1:14" ht="13" customHeight="1" x14ac:dyDescent="0.2">
      <c r="A20" s="2" t="s">
        <v>7</v>
      </c>
      <c r="B20" s="3"/>
      <c r="C20" s="13" t="s">
        <v>19</v>
      </c>
      <c r="D20" s="13" t="s">
        <v>19</v>
      </c>
      <c r="E20" s="13" t="s">
        <v>19</v>
      </c>
      <c r="F20" s="7" t="s">
        <v>20</v>
      </c>
      <c r="G20" s="7" t="s">
        <v>20</v>
      </c>
      <c r="H20" s="7" t="s">
        <v>20</v>
      </c>
      <c r="I20" s="3"/>
      <c r="J20" s="3"/>
      <c r="K20" s="3"/>
      <c r="L20" s="3"/>
      <c r="M20" s="3"/>
      <c r="N20" s="4">
        <v>595</v>
      </c>
    </row>
    <row r="23" spans="1:14" x14ac:dyDescent="0.2">
      <c r="A23" s="14" t="s">
        <v>25</v>
      </c>
      <c r="B23">
        <f>AVERAGE(C3:D3)</f>
        <v>0.33050000000000002</v>
      </c>
      <c r="L23" s="17" t="s">
        <v>30</v>
      </c>
      <c r="M23" s="17"/>
      <c r="N23" s="17"/>
    </row>
    <row r="25" spans="1:14" ht="28" x14ac:dyDescent="0.2">
      <c r="A25" s="14" t="s">
        <v>21</v>
      </c>
      <c r="B25" s="14" t="s">
        <v>26</v>
      </c>
      <c r="C25" s="14" t="s">
        <v>27</v>
      </c>
      <c r="L25" t="s">
        <v>24</v>
      </c>
    </row>
    <row r="26" spans="1:14" x14ac:dyDescent="0.2">
      <c r="A26">
        <v>0.05</v>
      </c>
      <c r="B26">
        <f>AVERAGE(E3:F3)</f>
        <v>0.42149999999999999</v>
      </c>
      <c r="C26">
        <f>B26-$B$23</f>
        <v>9.099999999999997E-2</v>
      </c>
    </row>
    <row r="27" spans="1:14" x14ac:dyDescent="0.2">
      <c r="A27">
        <v>0.3</v>
      </c>
      <c r="B27">
        <f>AVERAGE(I3:J3)</f>
        <v>0.626</v>
      </c>
      <c r="C27">
        <f t="shared" ref="C27:C29" si="2">B27-$B$23</f>
        <v>0.29549999999999998</v>
      </c>
    </row>
    <row r="28" spans="1:14" x14ac:dyDescent="0.2">
      <c r="A28">
        <v>0.4</v>
      </c>
      <c r="B28">
        <f>AVERAGE(C4:D4)</f>
        <v>0.67700000000000005</v>
      </c>
      <c r="C28">
        <f t="shared" si="2"/>
        <v>0.34650000000000003</v>
      </c>
    </row>
    <row r="29" spans="1:14" x14ac:dyDescent="0.2">
      <c r="A29">
        <v>0.5</v>
      </c>
      <c r="B29">
        <f>AVERAGE(E4:F4)</f>
        <v>0.749</v>
      </c>
      <c r="C29">
        <f t="shared" si="2"/>
        <v>0.41849999999999998</v>
      </c>
    </row>
  </sheetData>
  <mergeCells count="1">
    <mergeCell ref="L23:N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EPOCH</dc:creator>
  <cp:lastModifiedBy>Rita B Santos</cp:lastModifiedBy>
  <dcterms:created xsi:type="dcterms:W3CDTF">2020-12-02T17:58:28Z</dcterms:created>
  <dcterms:modified xsi:type="dcterms:W3CDTF">2020-12-04T11:22:13Z</dcterms:modified>
</cp:coreProperties>
</file>